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50" tabRatio="724" activeTab="2"/>
  </bookViews>
  <sheets>
    <sheet name="GELİR" sheetId="1" r:id="rId1"/>
    <sheet name="GİDER" sheetId="2" r:id="rId2"/>
    <sheet name="İŞL.HES.ÖZETİ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<sst xmlns="http://schemas.openxmlformats.org/spreadsheetml/2006/main" count="66" uniqueCount="48">
  <si>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AÇIKLAMA</t>
  </si>
  <si>
    <t>TUTAR</t>
  </si>
  <si>
    <t>NO</t>
  </si>
  <si>
    <t>GİDERLER</t>
  </si>
  <si>
    <t>Kurumu      :</t>
  </si>
  <si>
    <t>Sosyal Tesisin Adı:</t>
  </si>
  <si>
    <t>KRŞ</t>
  </si>
  <si>
    <t>GELİRLER</t>
  </si>
  <si>
    <t>02.Mal ve Hizmet Alım Giderleri</t>
  </si>
  <si>
    <t>01.Mal ve Hizmet Satış Gelirleri</t>
  </si>
  <si>
    <t>03.Sermaye Giderleri</t>
  </si>
  <si>
    <t>02.Diğer Gelirler</t>
  </si>
  <si>
    <t>04.Diğer Giderler</t>
  </si>
  <si>
    <t>Ara Toplam</t>
  </si>
  <si>
    <t xml:space="preserve">Kasa </t>
  </si>
  <si>
    <t>Banka</t>
  </si>
  <si>
    <t>Genel Toplam</t>
  </si>
  <si>
    <t>S.NO</t>
  </si>
  <si>
    <t>Önceki Aydan Devir</t>
  </si>
  <si>
    <t>T.C.MEB</t>
  </si>
  <si>
    <t>TL</t>
  </si>
  <si>
    <t>X</t>
  </si>
  <si>
    <t>GELECEK    AYA DEVİR  BAKİYELER</t>
  </si>
  <si>
    <t>Alacaklar</t>
  </si>
  <si>
    <t>BORÇ</t>
  </si>
  <si>
    <t>BAKİYE</t>
  </si>
  <si>
    <t>B/A</t>
  </si>
  <si>
    <t>ALACAK</t>
  </si>
  <si>
    <r>
      <t>Alacaklar</t>
    </r>
    <r>
      <rPr>
        <sz val="8"/>
        <rFont val="Arial"/>
        <family val="2"/>
      </rPr>
      <t xml:space="preserve">
</t>
    </r>
  </si>
  <si>
    <t>Nakli Yekün Hariç :</t>
  </si>
  <si>
    <t>Genel Toplam :</t>
  </si>
  <si>
    <t xml:space="preserve">Gelecek Aya Devreden Borçlarlar
</t>
  </si>
  <si>
    <t>T.C.MEB BEYTEPE ORTAOKULU MÜDÜRLÜĞÜ</t>
  </si>
  <si>
    <t xml:space="preserve">Önceki Dönem  Devreden Borçlarlar
</t>
  </si>
  <si>
    <t>.</t>
  </si>
  <si>
    <t>ANASINIFI GELİRLERİ      -      İŞLETME DEFTERİ</t>
  </si>
  <si>
    <t>ANASINIFI GİDERLERİ      -      İŞLETME DEFTERİ</t>
  </si>
  <si>
    <t>ANASINIFI</t>
  </si>
  <si>
    <t>01.01.2024 - 29.02.2024</t>
  </si>
  <si>
    <t>02/01/2024-HLKBNK-MURAT YILDIZ</t>
  </si>
  <si>
    <t>15/01/2024-HLKBNK-NİL TÜRÜNG</t>
  </si>
  <si>
    <t>15/01/2024-HLKBNK-MİLA TÜRÜNG</t>
  </si>
  <si>
    <t>15/01/2024-HLKBNK-TUĞBA KOBAL</t>
  </si>
  <si>
    <t>15/01/2024-HLKBNK-AYŞE LİNA ÇAĞLAR</t>
  </si>
  <si>
    <t>16/01/2024-HLKBNK-ÖMER TARMAN</t>
  </si>
  <si>
    <t>22/01/2024-HLKBNK-MURAT ZORLU</t>
  </si>
  <si>
    <t>31/01/2024-HLKBNK-MURAT YILDIZ</t>
  </si>
  <si>
    <t>---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</si>
</sst>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* #,##0\ _T_L_-;\-* #,##0\ _T_L_-;_-* &quot;-&quot;??\ _T_L_-;_-@_-"/>
    <numFmt numFmtId="189" formatCode="#,###"/>
    <numFmt numFmtId="190" formatCode="#,###.0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_-&quot;TL&quot;\ * #,##0_-;\-&quot;TL&quot;\ * #,##0_-;_-&quot;TL&quot;\ * &quot;-&quot;_-;_-@_-"/>
    <numFmt numFmtId="195" formatCode="_-&quot;TL&quot;\ * #,##0.00_-;\-&quot;TL&quot;\ * #,##0.00_-;_-&quot;TL&quot;\ * &quot;-&quot;??_-;_-@_-"/>
  </numFmts>
  <fonts count="50">
    <font>
      <sz val="10"/>
      <name val="Arial Tur"/>
      <family val="0"/>
    </font>
    <font>
      <b/>
      <sz val="12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19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" fontId="9" fillId="0" borderId="15" xfId="0" applyNumberFormat="1" applyFont="1" applyFill="1" applyBorder="1" applyAlignment="1">
      <alignment horizontal="left" vertical="center"/>
    </xf>
    <xf numFmtId="2" fontId="9" fillId="0" borderId="20" xfId="0" applyNumberFormat="1" applyFont="1" applyFill="1" applyBorder="1" applyAlignment="1">
      <alignment horizontal="left" vertical="center"/>
    </xf>
    <xf numFmtId="2" fontId="9" fillId="0" borderId="1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13" fillId="33" borderId="22" xfId="0" applyNumberFormat="1" applyFont="1" applyFill="1" applyBorder="1" applyAlignment="1">
      <alignment horizontal="right" vertical="top" shrinkToFit="1"/>
    </xf>
    <xf numFmtId="0" fontId="14" fillId="34" borderId="2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center" vertical="top" wrapText="1"/>
    </xf>
    <xf numFmtId="4" fontId="14" fillId="33" borderId="22" xfId="0" applyNumberFormat="1" applyFont="1" applyFill="1" applyBorder="1" applyAlignment="1">
      <alignment horizontal="right" vertical="top"/>
    </xf>
    <xf numFmtId="4" fontId="14" fillId="33" borderId="22" xfId="0" applyNumberFormat="1" applyFont="1" applyFill="1" applyBorder="1" applyAlignment="1">
      <alignment horizontal="right" vertical="top" shrinkToFit="1"/>
    </xf>
    <xf numFmtId="0" fontId="14" fillId="33" borderId="22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4" fontId="14" fillId="33" borderId="2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0" fillId="0" borderId="1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textRotation="90" wrapText="1"/>
    </xf>
    <xf numFmtId="4" fontId="0" fillId="0" borderId="25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33" borderId="22" xfId="0" applyFont="1" applyFill="1" applyBorder="1" applyAlignment="1" quotePrefix="1">
      <alignment horizontal="left" vertical="top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1:I16"/>
  <sheetViews>
    <sheetView zoomScalePageLayoutView="0" workbookViewId="0" topLeftCell="C1">
      <selection activeCell="D15" sqref="D15"/>
    </sheetView>
  </sheetViews>
  <sheetFormatPr defaultColWidth="9.00390625" defaultRowHeight="12.75"/>
  <cols>
    <col min="1" max="1" width="0.12890625" style="0" hidden="1" customWidth="1"/>
    <col min="2" max="2" width="9.125" style="0" hidden="1" customWidth="1"/>
    <col min="3" max="3" width="2.00390625" style="0" customWidth="1"/>
    <col min="4" max="4" width="4.625" style="0" customWidth="1"/>
    <col min="5" max="5" width="48.375" style="0" customWidth="1"/>
    <col min="6" max="6" width="0.875" style="0" hidden="1" customWidth="1"/>
    <col min="7" max="7" width="12.75390625" style="0" bestFit="1" customWidth="1"/>
    <col min="8" max="8" width="10.125" style="0" customWidth="1"/>
    <col min="9" max="9" width="2.875" style="0" customWidth="1"/>
  </cols>
  <sheetData>
    <row r="1" spans="4:9" ht="15.75">
      <c r="D1" s="53" t="s">
        <v>32</v>
      </c>
      <c r="E1" s="53"/>
      <c r="F1" s="53"/>
      <c r="G1" s="54"/>
      <c r="H1" s="54"/>
      <c r="I1" s="54"/>
    </row>
    <row r="2" spans="4:9" ht="15" customHeight="1">
      <c r="D2" s="53" t="s">
        <v>38</v>
      </c>
      <c r="E2" s="53"/>
      <c r="F2" s="53"/>
      <c r="G2" s="54"/>
      <c r="H2" s="54"/>
      <c r="I2" s="54"/>
    </row>
    <row r="3" spans="4:9" ht="15" customHeight="1">
      <c r="D3" s="55" t="s">
        <v>35</v>
      </c>
      <c r="E3" s="54"/>
      <c r="F3" s="54"/>
      <c r="G3" s="54"/>
      <c r="H3" s="54"/>
      <c r="I3" s="54"/>
    </row>
    <row r="4" spans="4:7" s="3" customFormat="1" ht="10.5" customHeight="1">
      <c r="D4" s="4" t="s">
        <v>17</v>
      </c>
      <c r="E4" s="5" t="s">
        <v>0</v>
      </c>
      <c r="F4" s="6" t="s">
        <v>1</v>
      </c>
      <c r="G4" s="6" t="s">
        <v>7</v>
      </c>
    </row>
    <row r="5" spans="4:9" s="2" customFormat="1" ht="12.75" customHeight="1" thickBot="1">
      <c r="D5" s="43"/>
      <c r="E5" s="45" t="s">
        <v>0</v>
      </c>
      <c r="F5" s="45" t="s">
        <v>24</v>
      </c>
      <c r="G5" s="45" t="s">
        <v>27</v>
      </c>
      <c r="H5" s="45" t="s">
        <v>25</v>
      </c>
      <c r="I5" s="45" t="s">
        <v>26</v>
      </c>
    </row>
    <row r="6" spans="4:9" s="2" customFormat="1" ht="12.75" customHeight="1">
      <c r="D6" s="43">
        <v>1</v>
      </c>
      <c r="E6" s="46" t="s">
        <v>39</v>
      </c>
      <c r="F6" s="44"/>
      <c r="G6" s="44">
        <v>250</v>
      </c>
      <c r="H6" s="44">
        <f aca="true" t="shared" si="0" ref="H6:H14">ABS(F6-G6+IF(I5="A",-IF(H5="BAKİYE",0,H5),IF(H5="BAKİYE",0,H5)))</f>
        <v>250</v>
      </c>
      <c r="I6" s="47" t="str">
        <f aca="true" t="shared" si="1" ref="I6:I14">IF(F6-G6+IF(I5="A",-IF(H5="BAKİYE",0,H5),IF(H5="BAKİYE",0,H5))&gt;0.005,"B",IF(F6-G6+IF(I5="A",-IF(H5="BAKİYE",0,H5),IF(H5="BAKİYE",0,H5))&lt;-0.005,"A",""))</f>
        <v>A</v>
      </c>
    </row>
    <row r="7" spans="4:9" s="2" customFormat="1" ht="12.75" customHeight="1">
      <c r="D7" s="43">
        <v>2</v>
      </c>
      <c r="E7" s="46" t="s">
        <v>40</v>
      </c>
      <c r="F7" s="44"/>
      <c r="G7" s="44">
        <v>250</v>
      </c>
      <c r="H7" s="44">
        <f t="shared" si="0"/>
        <v>500</v>
      </c>
      <c r="I7" s="47" t="str">
        <f t="shared" si="1"/>
        <v>A</v>
      </c>
    </row>
    <row r="8" spans="4:9" ht="15">
      <c r="D8" s="43">
        <v>3</v>
      </c>
      <c r="E8" s="46" t="s">
        <v>41</v>
      </c>
      <c r="F8" s="44"/>
      <c r="G8" s="44">
        <v>250</v>
      </c>
      <c r="H8" s="44">
        <f t="shared" si="0"/>
        <v>750</v>
      </c>
      <c r="I8" s="47" t="str">
        <f t="shared" si="1"/>
        <v>A</v>
      </c>
    </row>
    <row r="9" spans="4:9" ht="15">
      <c r="D9" s="43">
        <v>4</v>
      </c>
      <c r="E9" s="46" t="s">
        <v>42</v>
      </c>
      <c r="F9" s="44"/>
      <c r="G9" s="44">
        <v>250</v>
      </c>
      <c r="H9" s="44">
        <f t="shared" si="0"/>
        <v>1000</v>
      </c>
      <c r="I9" s="47" t="str">
        <f t="shared" si="1"/>
        <v>A</v>
      </c>
    </row>
    <row r="10" spans="4:9" ht="15">
      <c r="D10" s="43">
        <v>5</v>
      </c>
      <c r="E10" s="46" t="s">
        <v>42</v>
      </c>
      <c r="F10" s="44"/>
      <c r="G10" s="44">
        <v>250</v>
      </c>
      <c r="H10" s="44">
        <f t="shared" si="0"/>
        <v>1250</v>
      </c>
      <c r="I10" s="47" t="str">
        <f t="shared" si="1"/>
        <v>A</v>
      </c>
    </row>
    <row r="11" spans="4:9" ht="15">
      <c r="D11" s="43">
        <v>6</v>
      </c>
      <c r="E11" s="46" t="s">
        <v>43</v>
      </c>
      <c r="F11" s="44"/>
      <c r="G11" s="44">
        <v>250</v>
      </c>
      <c r="H11" s="44">
        <f t="shared" si="0"/>
        <v>1500</v>
      </c>
      <c r="I11" s="47" t="str">
        <f t="shared" si="1"/>
        <v>A</v>
      </c>
    </row>
    <row r="12" spans="4:9" ht="15">
      <c r="D12" s="43">
        <v>7</v>
      </c>
      <c r="E12" s="46" t="s">
        <v>44</v>
      </c>
      <c r="F12" s="44"/>
      <c r="G12" s="44">
        <v>250</v>
      </c>
      <c r="H12" s="44">
        <f t="shared" si="0"/>
        <v>1750</v>
      </c>
      <c r="I12" s="47" t="str">
        <f t="shared" si="1"/>
        <v>A</v>
      </c>
    </row>
    <row r="13" spans="4:9" ht="15">
      <c r="D13" s="43">
        <v>8</v>
      </c>
      <c r="E13" s="46" t="s">
        <v>45</v>
      </c>
      <c r="F13" s="44"/>
      <c r="G13" s="44">
        <v>250</v>
      </c>
      <c r="H13" s="44">
        <f t="shared" si="0"/>
        <v>2000</v>
      </c>
      <c r="I13" s="47" t="str">
        <f t="shared" si="1"/>
        <v>A</v>
      </c>
    </row>
    <row r="14" spans="4:9" ht="15">
      <c r="D14" s="43">
        <v>9</v>
      </c>
      <c r="E14" s="46" t="s">
        <v>46</v>
      </c>
      <c r="F14" s="44"/>
      <c r="G14" s="44">
        <v>895</v>
      </c>
      <c r="H14" s="44">
        <f t="shared" si="0"/>
        <v>2895</v>
      </c>
      <c r="I14" s="47" t="str">
        <f t="shared" si="1"/>
        <v>A</v>
      </c>
    </row>
    <row r="15" spans="4:9" ht="15">
      <c r="D15" s="43"/>
      <c r="E15" s="48" t="s">
        <v>29</v>
      </c>
      <c r="F15" s="49">
        <f>IF(E6="Nakli Yekün:",SUM(F7:F14),SUM(F6:F14))</f>
        <v>0</v>
      </c>
      <c r="G15" s="49">
        <f>IF(E6="Nakli Yekün:",SUM(G7:G14),SUM(G6:G14))</f>
        <v>2895</v>
      </c>
      <c r="H15" s="49">
        <f>ABS(F15-G15)</f>
        <v>2895</v>
      </c>
      <c r="I15" s="50" t="str">
        <f>IF(F15-G15&gt;0.005,"B",IF(F15-G15&lt;-0.005,"A",""))</f>
        <v>A</v>
      </c>
    </row>
    <row r="16" spans="4:9" ht="15">
      <c r="D16" s="43"/>
      <c r="E16" s="48" t="s">
        <v>30</v>
      </c>
      <c r="F16" s="49">
        <f>SUM(F6:F14)</f>
        <v>0</v>
      </c>
      <c r="G16" s="49">
        <f>SUM(G6:G14)</f>
        <v>2895</v>
      </c>
      <c r="H16" s="49">
        <f>ABS(F16-G16)</f>
        <v>2895</v>
      </c>
      <c r="I16" s="50" t="str">
        <f>IF(F16-G16&gt;0.005,"B",IF(F16-G16&lt;-0.005,"A",""))</f>
        <v>A</v>
      </c>
    </row>
  </sheetData>
  <sheetProtection/>
  <mergeCells count="3">
    <mergeCell ref="D1:I1"/>
    <mergeCell ref="D2:I2"/>
    <mergeCell ref="D3:I3"/>
  </mergeCell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D1:I8"/>
  <sheetViews>
    <sheetView zoomScalePageLayoutView="0" workbookViewId="0" topLeftCell="C1">
      <selection activeCell="F11" sqref="F11"/>
    </sheetView>
  </sheetViews>
  <sheetFormatPr defaultColWidth="9.00390625" defaultRowHeight="12.75"/>
  <cols>
    <col min="1" max="1" width="0.12890625" style="0" hidden="1" customWidth="1"/>
    <col min="2" max="2" width="9.125" style="0" hidden="1" customWidth="1"/>
    <col min="3" max="3" width="5.625" style="0" customWidth="1"/>
    <col min="4" max="4" width="4.625" style="3" customWidth="1"/>
    <col min="5" max="5" width="50.25390625" style="0" customWidth="1"/>
    <col min="6" max="6" width="10.375" style="0" bestFit="1" customWidth="1"/>
    <col min="7" max="7" width="0" style="0" hidden="1" customWidth="1"/>
    <col min="8" max="8" width="10.375" style="0" bestFit="1" customWidth="1"/>
    <col min="9" max="9" width="2.75390625" style="0" customWidth="1"/>
  </cols>
  <sheetData>
    <row r="1" spans="4:9" ht="15.75">
      <c r="D1" s="53" t="str">
        <f>GELİR!D1</f>
        <v>T.C.MEB BEYTEPE ORTAOKULU MÜDÜRLÜĞÜ</v>
      </c>
      <c r="E1" s="53"/>
      <c r="F1" s="53"/>
      <c r="G1" s="54"/>
      <c r="H1" s="54"/>
      <c r="I1" s="54"/>
    </row>
    <row r="2" spans="4:9" ht="15" customHeight="1">
      <c r="D2" s="53" t="str">
        <f>GELİR!D2</f>
        <v>01.01.2024 - 29.02.2024</v>
      </c>
      <c r="E2" s="53"/>
      <c r="F2" s="53"/>
      <c r="G2" s="54"/>
      <c r="H2" s="54"/>
      <c r="I2" s="54"/>
    </row>
    <row r="3" spans="4:9" ht="15.75" customHeight="1">
      <c r="D3" s="55" t="s">
        <v>36</v>
      </c>
      <c r="E3" s="54"/>
      <c r="F3" s="54"/>
      <c r="G3" s="54"/>
      <c r="H3" s="54"/>
      <c r="I3" s="54"/>
    </row>
    <row r="4" spans="4:9" s="3" customFormat="1" ht="12.75" customHeight="1">
      <c r="D4" s="9" t="s">
        <v>2</v>
      </c>
      <c r="E4" s="7" t="s">
        <v>0</v>
      </c>
      <c r="F4" s="8" t="s">
        <v>3</v>
      </c>
      <c r="G4" s="40"/>
      <c r="H4" s="41"/>
      <c r="I4" s="41"/>
    </row>
    <row r="5" spans="4:9" s="3" customFormat="1" ht="12.75" customHeight="1" thickBot="1">
      <c r="D5" s="38"/>
      <c r="E5" s="45" t="s">
        <v>0</v>
      </c>
      <c r="F5" s="45" t="s">
        <v>24</v>
      </c>
      <c r="G5" s="45" t="s">
        <v>27</v>
      </c>
      <c r="H5" s="45" t="s">
        <v>25</v>
      </c>
      <c r="I5" s="45" t="s">
        <v>26</v>
      </c>
    </row>
    <row r="6" spans="4:9" s="3" customFormat="1" ht="12.75" customHeight="1">
      <c r="D6" s="38">
        <v>1</v>
      </c>
      <c r="E6" s="74" t="s">
        <v>47</v>
      </c>
      <c r="F6" s="44">
        <v>0</v>
      </c>
      <c r="G6" s="44"/>
      <c r="H6" s="44">
        <f>ABS(F6-G6+IF(I5="A",-IF(H5="BAKİYE",0,H5),IF(H5="BAKİYE",0,H5)))</f>
        <v>0</v>
      </c>
      <c r="I6" s="47">
        <f>IF(F6-G6+IF(I5="A",-IF(H5="BAKİYE",0,H5),IF(H5="BAKİYE",0,H5))&gt;0.005,"B",IF(F6-G6+IF(I5="A",-IF(H5="BAKİYE",0,H5),IF(H5="BAKİYE",0,H5))&lt;-0.005,"A",""))</f>
      </c>
    </row>
    <row r="7" spans="4:9" ht="15">
      <c r="D7" s="42"/>
      <c r="E7" s="52" t="s">
        <v>29</v>
      </c>
      <c r="F7" s="49">
        <f>IF(E6="Nakli Yekün:",SUM(#REF!),SUM(F6:F6))</f>
        <v>0</v>
      </c>
      <c r="G7" s="49">
        <f>IF(E6="Nakli Yekün:",SUM(#REF!),SUM(G6:G6))</f>
        <v>0</v>
      </c>
      <c r="H7" s="49">
        <f>ABS(F7-G7)</f>
        <v>0</v>
      </c>
      <c r="I7" s="50">
        <f>IF(F7-G7&gt;0.005,"B",IF(F7-G7&lt;-0.005,"A",""))</f>
      </c>
    </row>
    <row r="8" spans="4:9" ht="15">
      <c r="D8" s="42"/>
      <c r="E8" s="52" t="s">
        <v>30</v>
      </c>
      <c r="F8" s="49">
        <f>SUM(F6:F6)</f>
        <v>0</v>
      </c>
      <c r="G8" s="49">
        <f>SUM(G6:G6)</f>
        <v>0</v>
      </c>
      <c r="H8" s="49">
        <f>ABS(F8-G8)</f>
        <v>0</v>
      </c>
      <c r="I8" s="50">
        <f>IF(F8-G8&gt;0.005,"B",IF(F8-G8&lt;-0.005,"A",""))</f>
      </c>
    </row>
  </sheetData>
  <sheetProtection/>
  <mergeCells count="3">
    <mergeCell ref="D1:I1"/>
    <mergeCell ref="D2:I2"/>
    <mergeCell ref="D3:I3"/>
  </mergeCells>
  <printOptions/>
  <pageMargins left="0.75" right="0.75" top="0.68" bottom="1.31" header="0.98" footer="1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3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5.75390625" style="31" customWidth="1"/>
    <col min="2" max="2" width="15.75390625" style="0" customWidth="1"/>
    <col min="3" max="3" width="2.375" style="0" customWidth="1"/>
    <col min="4" max="4" width="1.875" style="0" customWidth="1"/>
    <col min="5" max="5" width="25.75390625" style="0" customWidth="1"/>
    <col min="6" max="6" width="15.75390625" style="0" customWidth="1"/>
    <col min="7" max="7" width="2.375" style="0" customWidth="1"/>
    <col min="8" max="8" width="8.75390625" style="0" customWidth="1"/>
    <col min="9" max="9" width="9.875" style="0" customWidth="1"/>
  </cols>
  <sheetData>
    <row r="1" spans="1:4" ht="12.75">
      <c r="A1" s="10" t="s">
        <v>4</v>
      </c>
      <c r="B1" s="10" t="s">
        <v>19</v>
      </c>
      <c r="C1" s="10"/>
      <c r="D1" s="10"/>
    </row>
    <row r="2" spans="1:6" ht="15.75">
      <c r="A2" s="10" t="s">
        <v>5</v>
      </c>
      <c r="B2" s="10" t="str">
        <f>A3</f>
        <v>T.C.MEB BEYTEPE ORTAOKULU MÜDÜRLÜĞÜ</v>
      </c>
      <c r="C2" s="10"/>
      <c r="D2" s="10"/>
      <c r="F2" s="51" t="s">
        <v>37</v>
      </c>
    </row>
    <row r="3" spans="1:7" ht="21" customHeight="1">
      <c r="A3" s="69" t="str">
        <f>GELİR!D1</f>
        <v>T.C.MEB BEYTEPE ORTAOKULU MÜDÜRLÜĞÜ</v>
      </c>
      <c r="B3" s="69"/>
      <c r="C3" s="69"/>
      <c r="D3" s="69"/>
      <c r="E3" s="69"/>
      <c r="F3" s="69"/>
      <c r="G3" s="69"/>
    </row>
    <row r="4" spans="1:7" ht="21" customHeight="1">
      <c r="A4" s="70" t="str">
        <f>GELİR!D2</f>
        <v>01.01.2024 - 29.02.2024</v>
      </c>
      <c r="B4" s="71"/>
      <c r="C4" s="71"/>
      <c r="D4" s="71"/>
      <c r="E4" s="71"/>
      <c r="F4" s="71"/>
      <c r="G4" s="71"/>
    </row>
    <row r="5" spans="1:8" ht="9.75" customHeight="1" thickBot="1">
      <c r="A5" s="72"/>
      <c r="B5" s="73"/>
      <c r="C5" s="73"/>
      <c r="D5" s="39"/>
      <c r="E5" s="72"/>
      <c r="F5" s="73"/>
      <c r="G5" s="73"/>
      <c r="H5" s="13"/>
    </row>
    <row r="6" spans="1:8" ht="13.5" thickBot="1">
      <c r="A6" s="14" t="s">
        <v>3</v>
      </c>
      <c r="B6" s="15" t="s">
        <v>20</v>
      </c>
      <c r="C6" s="16" t="s">
        <v>6</v>
      </c>
      <c r="D6" s="11" t="s">
        <v>34</v>
      </c>
      <c r="E6" s="12" t="s">
        <v>7</v>
      </c>
      <c r="F6" s="15" t="s">
        <v>20</v>
      </c>
      <c r="G6" s="16" t="s">
        <v>6</v>
      </c>
      <c r="H6" s="13"/>
    </row>
    <row r="7" spans="1:8" ht="12.75" customHeight="1">
      <c r="A7" s="61" t="s">
        <v>33</v>
      </c>
      <c r="B7" s="17"/>
      <c r="C7" s="17"/>
      <c r="D7" s="18"/>
      <c r="E7" s="33" t="s">
        <v>18</v>
      </c>
      <c r="F7" s="19"/>
      <c r="G7" s="20"/>
      <c r="H7" s="21"/>
    </row>
    <row r="8" spans="1:8" ht="12.75" customHeight="1">
      <c r="A8" s="57"/>
      <c r="B8" s="22"/>
      <c r="C8" s="23"/>
      <c r="D8" s="18"/>
      <c r="E8" s="34" t="s">
        <v>14</v>
      </c>
      <c r="F8" s="59">
        <v>0</v>
      </c>
      <c r="G8" s="60"/>
      <c r="H8" s="21"/>
    </row>
    <row r="9" spans="1:8" ht="12.75" customHeight="1">
      <c r="A9" s="57"/>
      <c r="B9" s="59">
        <v>0</v>
      </c>
      <c r="C9" s="60"/>
      <c r="D9" s="18"/>
      <c r="E9" s="34" t="s">
        <v>15</v>
      </c>
      <c r="F9" s="59">
        <v>4250</v>
      </c>
      <c r="G9" s="60"/>
      <c r="H9" s="21"/>
    </row>
    <row r="10" spans="1:8" ht="12.75" customHeight="1" thickBot="1">
      <c r="A10" s="58"/>
      <c r="B10" s="24"/>
      <c r="C10" s="24"/>
      <c r="D10" s="18"/>
      <c r="E10" s="35" t="s">
        <v>23</v>
      </c>
      <c r="F10" s="59">
        <v>0</v>
      </c>
      <c r="G10" s="60"/>
      <c r="H10" s="21"/>
    </row>
    <row r="11" spans="1:7" ht="12.75" customHeight="1">
      <c r="A11" s="61" t="s">
        <v>8</v>
      </c>
      <c r="B11" s="17"/>
      <c r="C11" s="17"/>
      <c r="D11" s="18"/>
      <c r="E11" s="68" t="s">
        <v>9</v>
      </c>
      <c r="F11" s="17"/>
      <c r="G11" s="25"/>
    </row>
    <row r="12" spans="1:7" ht="12.75">
      <c r="A12" s="57"/>
      <c r="B12" s="59">
        <f>GİDER!F7</f>
        <v>0</v>
      </c>
      <c r="C12" s="60"/>
      <c r="D12" s="18"/>
      <c r="E12" s="63"/>
      <c r="F12" s="59">
        <f>GELİR!G15</f>
        <v>2895</v>
      </c>
      <c r="G12" s="60"/>
    </row>
    <row r="13" spans="1:7" ht="13.5" thickBot="1">
      <c r="A13" s="58"/>
      <c r="B13" s="24"/>
      <c r="C13" s="24"/>
      <c r="D13" s="18"/>
      <c r="E13" s="64"/>
      <c r="F13" s="24"/>
      <c r="G13" s="26"/>
    </row>
    <row r="14" spans="1:7" ht="12.75" customHeight="1">
      <c r="A14" s="61" t="s">
        <v>10</v>
      </c>
      <c r="B14" s="27"/>
      <c r="C14" s="27"/>
      <c r="D14" s="18"/>
      <c r="E14" s="63" t="s">
        <v>11</v>
      </c>
      <c r="F14" s="27"/>
      <c r="G14" s="23"/>
    </row>
    <row r="15" spans="1:7" ht="12.75">
      <c r="A15" s="57"/>
      <c r="B15" s="59"/>
      <c r="C15" s="60"/>
      <c r="D15" s="18"/>
      <c r="E15" s="63"/>
      <c r="F15" s="59"/>
      <c r="G15" s="60"/>
    </row>
    <row r="16" spans="1:7" ht="13.5" thickBot="1">
      <c r="A16" s="58"/>
      <c r="B16" s="27"/>
      <c r="C16" s="27"/>
      <c r="D16" s="18"/>
      <c r="E16" s="63"/>
      <c r="F16" s="27"/>
      <c r="G16" s="23"/>
    </row>
    <row r="17" spans="1:7" ht="12.75" customHeight="1">
      <c r="A17" s="61" t="s">
        <v>12</v>
      </c>
      <c r="B17" s="17"/>
      <c r="C17" s="17"/>
      <c r="D17" s="18"/>
      <c r="E17" s="17"/>
      <c r="F17" s="17"/>
      <c r="G17" s="25"/>
    </row>
    <row r="18" spans="1:7" ht="12.75">
      <c r="A18" s="57"/>
      <c r="B18" s="59"/>
      <c r="C18" s="60"/>
      <c r="D18" s="18"/>
      <c r="E18" s="27"/>
      <c r="F18" s="59"/>
      <c r="G18" s="60"/>
    </row>
    <row r="19" spans="1:7" ht="13.5" thickBot="1">
      <c r="A19" s="58"/>
      <c r="B19" s="24"/>
      <c r="C19" s="24"/>
      <c r="D19" s="18"/>
      <c r="E19" s="24"/>
      <c r="F19" s="24"/>
      <c r="G19" s="26"/>
    </row>
    <row r="20" spans="1:7" ht="13.5" thickBot="1">
      <c r="A20" s="28" t="s">
        <v>13</v>
      </c>
      <c r="B20" s="59">
        <f>SUM(B7:C19)</f>
        <v>0</v>
      </c>
      <c r="C20" s="60"/>
      <c r="D20" s="37" t="s">
        <v>21</v>
      </c>
      <c r="E20" s="29" t="s">
        <v>13</v>
      </c>
      <c r="F20" s="59">
        <f>SUM(F7:G19)</f>
        <v>7145</v>
      </c>
      <c r="G20" s="60"/>
    </row>
    <row r="21" spans="1:7" ht="12.75" customHeight="1">
      <c r="A21" s="61" t="s">
        <v>14</v>
      </c>
      <c r="B21" s="17"/>
      <c r="C21" s="17"/>
      <c r="D21" s="65" t="s">
        <v>22</v>
      </c>
      <c r="E21" s="62" t="s">
        <v>31</v>
      </c>
      <c r="F21" s="17"/>
      <c r="G21" s="25"/>
    </row>
    <row r="22" spans="1:7" ht="12.75">
      <c r="A22" s="57"/>
      <c r="B22" s="59">
        <v>0</v>
      </c>
      <c r="C22" s="60"/>
      <c r="D22" s="65"/>
      <c r="E22" s="63"/>
      <c r="F22" s="59"/>
      <c r="G22" s="60"/>
    </row>
    <row r="23" spans="1:7" ht="12.75" customHeight="1" thickBot="1">
      <c r="A23" s="58"/>
      <c r="B23" s="24"/>
      <c r="C23" s="24"/>
      <c r="D23" s="65"/>
      <c r="E23" s="64"/>
      <c r="F23" s="24"/>
      <c r="G23" s="26"/>
    </row>
    <row r="24" spans="1:7" ht="12.75" customHeight="1">
      <c r="A24" s="61" t="s">
        <v>15</v>
      </c>
      <c r="B24" s="17"/>
      <c r="C24" s="17"/>
      <c r="D24" s="65"/>
      <c r="E24" s="27"/>
      <c r="F24" s="27"/>
      <c r="G24" s="23"/>
    </row>
    <row r="25" spans="1:7" ht="12.75">
      <c r="A25" s="57"/>
      <c r="B25" s="59">
        <v>7145</v>
      </c>
      <c r="C25" s="60"/>
      <c r="D25" s="65"/>
      <c r="E25" s="27"/>
      <c r="F25" s="59"/>
      <c r="G25" s="60"/>
    </row>
    <row r="26" spans="1:7" ht="13.5" thickBot="1">
      <c r="A26" s="58"/>
      <c r="B26" s="24"/>
      <c r="C26" s="24"/>
      <c r="D26" s="65"/>
      <c r="E26" s="24"/>
      <c r="F26" s="24"/>
      <c r="G26" s="26"/>
    </row>
    <row r="27" spans="1:7" ht="12.75" customHeight="1">
      <c r="A27" s="56" t="s">
        <v>28</v>
      </c>
      <c r="B27" s="17"/>
      <c r="C27" s="17"/>
      <c r="D27" s="65"/>
      <c r="E27" s="27"/>
      <c r="F27" s="17"/>
      <c r="G27" s="25"/>
    </row>
    <row r="28" spans="1:7" ht="12.75">
      <c r="A28" s="57"/>
      <c r="B28" s="59"/>
      <c r="C28" s="60"/>
      <c r="D28" s="65"/>
      <c r="E28" s="27"/>
      <c r="F28" s="59"/>
      <c r="G28" s="60"/>
    </row>
    <row r="29" spans="1:7" ht="13.5" thickBot="1">
      <c r="A29" s="58"/>
      <c r="B29" s="24"/>
      <c r="C29" s="24"/>
      <c r="D29" s="65"/>
      <c r="E29" s="27"/>
      <c r="F29" s="24"/>
      <c r="G29" s="26"/>
    </row>
    <row r="30" spans="1:9" ht="20.25" customHeight="1" thickBot="1">
      <c r="A30" s="30" t="s">
        <v>16</v>
      </c>
      <c r="B30" s="66">
        <f>SUM(B20:C29)</f>
        <v>7145</v>
      </c>
      <c r="C30" s="67"/>
      <c r="D30" s="65"/>
      <c r="E30" s="30" t="s">
        <v>16</v>
      </c>
      <c r="F30" s="66">
        <f>SUM(F20:G29)</f>
        <v>7145</v>
      </c>
      <c r="G30" s="67"/>
      <c r="H30" s="1"/>
      <c r="I30" s="1"/>
    </row>
    <row r="31" spans="5:6" ht="12.75">
      <c r="E31" s="13"/>
      <c r="F31" s="1">
        <f>F30-B30</f>
        <v>0</v>
      </c>
    </row>
    <row r="32" spans="4:7" ht="12.75">
      <c r="D32" s="36"/>
      <c r="E32" s="13"/>
      <c r="G32" s="32"/>
    </row>
    <row r="33" spans="4:5" ht="12.75">
      <c r="D33" s="36"/>
      <c r="E33" s="13"/>
    </row>
    <row r="34" ht="12.75">
      <c r="E34" s="13"/>
    </row>
    <row r="35" ht="12.75">
      <c r="E35" s="13"/>
    </row>
    <row r="36" ht="12.75">
      <c r="E36" s="13"/>
    </row>
  </sheetData>
  <sheetProtection/>
  <mergeCells count="35">
    <mergeCell ref="A3:G3"/>
    <mergeCell ref="A4:G4"/>
    <mergeCell ref="A5:C5"/>
    <mergeCell ref="E5:G5"/>
    <mergeCell ref="A7:A10"/>
    <mergeCell ref="F8:G8"/>
    <mergeCell ref="B9:C9"/>
    <mergeCell ref="F9:G9"/>
    <mergeCell ref="F10:G10"/>
    <mergeCell ref="A11:A13"/>
    <mergeCell ref="E11:E13"/>
    <mergeCell ref="B12:C12"/>
    <mergeCell ref="F12:G12"/>
    <mergeCell ref="A14:A16"/>
    <mergeCell ref="E14:E16"/>
    <mergeCell ref="B15:C15"/>
    <mergeCell ref="F15:G15"/>
    <mergeCell ref="A24:A26"/>
    <mergeCell ref="B25:C25"/>
    <mergeCell ref="F25:G25"/>
    <mergeCell ref="A17:A19"/>
    <mergeCell ref="B18:C18"/>
    <mergeCell ref="F18:G18"/>
    <mergeCell ref="B20:C20"/>
    <mergeCell ref="F20:G20"/>
    <mergeCell ref="A27:A29"/>
    <mergeCell ref="B28:C28"/>
    <mergeCell ref="F28:G28"/>
    <mergeCell ref="A21:A23"/>
    <mergeCell ref="E21:E23"/>
    <mergeCell ref="B22:C22"/>
    <mergeCell ref="F22:G22"/>
    <mergeCell ref="D21:D30"/>
    <mergeCell ref="B30:C30"/>
    <mergeCell ref="F30:G30"/>
  </mergeCells>
  <printOptions/>
  <pageMargins left="2.02" right="0.75" top="0.51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HALİL CANSIZ</dc:creator>
  <cp:keywords/>
  <dc:description/>
  <cp:lastModifiedBy>Pc</cp:lastModifiedBy>
  <cp:lastPrinted>2023-10-05T11:31:35Z</cp:lastPrinted>
  <dcterms:created xsi:type="dcterms:W3CDTF">2005-05-31T09:17:50Z</dcterms:created>
  <dcterms:modified xsi:type="dcterms:W3CDTF">2024-03-11T08:08:38Z</dcterms:modified>
  <cp:category/>
  <cp:version/>
  <cp:contentType/>
  <cp:contentStatus/>
</cp:coreProperties>
</file>